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nalundasan/Downloads/"/>
    </mc:Choice>
  </mc:AlternateContent>
  <xr:revisionPtr revIDLastSave="0" documentId="8_{1B1E1DF9-DE24-8346-8639-19A5A1377A11}" xr6:coauthVersionLast="47" xr6:coauthVersionMax="47" xr10:uidLastSave="{00000000-0000-0000-0000-000000000000}"/>
  <bookViews>
    <workbookView xWindow="0" yWindow="500" windowWidth="21600" windowHeight="10900" xr2:uid="{00000000-000D-0000-FFFF-FFFF00000000}"/>
  </bookViews>
  <sheets>
    <sheet name="SOR Calculator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25" i="1" s="1"/>
  <c r="E9" i="1"/>
  <c r="E14" i="1" s="1"/>
  <c r="E18" i="1" s="1"/>
  <c r="E26" i="1" l="1"/>
  <c r="E29" i="1"/>
  <c r="E24" i="1"/>
  <c r="E21" i="1"/>
  <c r="E23" i="1"/>
  <c r="E20" i="1"/>
  <c r="E22" i="1"/>
  <c r="E19" i="1"/>
  <c r="E27" i="1"/>
  <c r="E28" i="1"/>
  <c r="E30" i="1"/>
</calcChain>
</file>

<file path=xl/sharedStrings.xml><?xml version="1.0" encoding="utf-8"?>
<sst xmlns="http://schemas.openxmlformats.org/spreadsheetml/2006/main" count="35" uniqueCount="35">
  <si>
    <t>Terms (months) -Payments in advance</t>
  </si>
  <si>
    <t>Service Fee% on Face Value of Invoice</t>
  </si>
  <si>
    <t>Sale of Receivable (SOR) Calculator</t>
  </si>
  <si>
    <t>Service Fee %</t>
  </si>
  <si>
    <t>Terms (months) – payments in advance</t>
  </si>
  <si>
    <t>q</t>
  </si>
  <si>
    <t>Service Fee</t>
  </si>
  <si>
    <t>2nd payment</t>
  </si>
  <si>
    <t>3rd payment</t>
  </si>
  <si>
    <t>4th payment</t>
  </si>
  <si>
    <t>5th payment</t>
  </si>
  <si>
    <t>6th payment</t>
  </si>
  <si>
    <t>7th payment</t>
  </si>
  <si>
    <t>8th payment</t>
  </si>
  <si>
    <t>9th payment</t>
  </si>
  <si>
    <t>10th payment</t>
  </si>
  <si>
    <t>11th payment</t>
  </si>
  <si>
    <t>12th payment</t>
  </si>
  <si>
    <t>Total</t>
  </si>
  <si>
    <t>Payment Schedule</t>
  </si>
  <si>
    <t>Onebox Holdings Pty Ltd</t>
  </si>
  <si>
    <t>First payment taken as soon as client accepts SOR instalment payments</t>
  </si>
  <si>
    <t>Step 1: Enter Term (duration) in months</t>
  </si>
  <si>
    <t>Step 2: Enter Invoice/s sum total ($)</t>
  </si>
  <si>
    <t>Invoice/s Total sum Amount</t>
  </si>
  <si>
    <t>Establishment Fee</t>
  </si>
  <si>
    <t>Monthly principal repayment</t>
  </si>
  <si>
    <t>1st Payment (Establishment Fee, Service Fee, 1st instalment)</t>
  </si>
  <si>
    <t>-There is no charge for bank account debits.</t>
  </si>
  <si>
    <t xml:space="preserve">-All SOR debits are receipted on client bank statement as </t>
  </si>
  <si>
    <t xml:space="preserve">-If your clients choose to make payment via credit card, </t>
  </si>
  <si>
    <t>SOR Video Tutorial for Clients of Merchants</t>
  </si>
  <si>
    <t xml:space="preserve">SOR Video Tutorial for Merchant Users </t>
  </si>
  <si>
    <t>there is an additional 1.45% + $0.28 surcharge.</t>
  </si>
  <si>
    <t>Note: For Australia merchants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</si>
</sst>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[$$-409]* #,##0.00_);_([$$-409]* \(#,##0.00\);_([$$-409]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26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Wingdings 3"/>
      <charset val="2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theme="8" tint="-0.249977111117893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164" fontId="3" fillId="4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Alignment="1">
      <alignment horizontal="right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165" fontId="7" fillId="4" borderId="2" xfId="0" applyNumberFormat="1" applyFont="1" applyFill="1" applyBorder="1" applyAlignment="1">
      <alignment horizontal="center" vertical="center"/>
    </xf>
    <xf numFmtId="49" fontId="12" fillId="0" borderId="0" xfId="0" applyNumberFormat="1" applyFont="1"/>
    <xf numFmtId="49" fontId="12" fillId="2" borderId="0" xfId="0" applyNumberFormat="1" applyFont="1" applyFill="1"/>
    <xf numFmtId="49" fontId="0" fillId="2" borderId="0" xfId="0" applyNumberFormat="1" applyFill="1"/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4" fillId="2" borderId="0" xfId="0" applyFont="1" applyFill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215900</xdr:rowOff>
    </xdr:from>
    <xdr:to>
      <xdr:col>1</xdr:col>
      <xdr:colOff>2622550</xdr:colOff>
      <xdr:row>3</xdr:row>
      <xdr:rowOff>106218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6526EA-6FF1-8F4C-B528-42AC13DC9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215900"/>
          <a:ext cx="2844800" cy="117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xium.com/support/client-videos?hsCtaTracking=deb4850c-0643-4748-9dab-62efcfa65182%7C8b7848f0-9f2f-4442-ab38-987107856857" TargetMode="External"/><Relationship Id="rId1" Type="http://schemas.openxmlformats.org/officeDocument/2006/relationships/hyperlink" Target="https://cdn2.hubspot.net/hubfs/2371917/Videos/Instalment%20Offers%20for%20Merchants.mp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A18" workbookViewId="0">
      <selection activeCell="B24" sqref="B24"/>
    </sheetView>
  </sheetViews>
  <sheetFormatPr baseColWidth="10" defaultColWidth="0" defaultRowHeight="16" x14ac:dyDescent="0.2"/>
  <cols>
    <col min="1" max="1" width="5.83203125" style="1" customWidth="1"/>
    <col min="2" max="2" width="35.83203125" style="1" customWidth="1"/>
    <col min="3" max="3" width="14.5" style="1" customWidth="1"/>
    <col min="4" max="4" width="8.33203125" style="1" hidden="1" customWidth="1"/>
    <col min="5" max="5" width="21.83203125" style="1" customWidth="1"/>
    <col min="6" max="6" width="3.1640625" style="1" customWidth="1"/>
    <col min="7" max="7" width="29.33203125" style="1" customWidth="1"/>
    <col min="8" max="8" width="6.5" style="1" customWidth="1"/>
    <col min="9" max="9" width="12.5" style="1" hidden="1" customWidth="1"/>
    <col min="10" max="16384" width="10.83203125" style="1" hidden="1"/>
  </cols>
  <sheetData>
    <row r="1" spans="2:7" ht="45" customHeight="1" x14ac:dyDescent="0.2">
      <c r="G1" s="18" t="s">
        <v>32</v>
      </c>
    </row>
    <row r="2" spans="2:7" ht="40" customHeight="1" x14ac:dyDescent="0.25">
      <c r="C2" s="6"/>
      <c r="D2" s="6"/>
      <c r="G2" s="18" t="s">
        <v>31</v>
      </c>
    </row>
    <row r="3" spans="2:7" ht="16" customHeight="1" x14ac:dyDescent="0.2"/>
    <row r="6" spans="2:7" ht="33" x14ac:dyDescent="0.35">
      <c r="C6" s="7" t="s">
        <v>2</v>
      </c>
      <c r="D6" s="7"/>
    </row>
    <row r="8" spans="2:7" s="9" customFormat="1" ht="34" x14ac:dyDescent="0.2">
      <c r="B8" s="8" t="s">
        <v>22</v>
      </c>
      <c r="C8" s="5"/>
      <c r="D8" s="5"/>
      <c r="E8" s="19">
        <v>12</v>
      </c>
      <c r="F8" s="14" t="s">
        <v>5</v>
      </c>
      <c r="G8" s="13" t="s">
        <v>4</v>
      </c>
    </row>
    <row r="9" spans="2:7" s="9" customFormat="1" ht="26" customHeight="1" x14ac:dyDescent="0.2">
      <c r="B9" s="5"/>
      <c r="C9" s="5"/>
      <c r="D9" s="5"/>
      <c r="E9" s="10">
        <f>IFERROR(VLOOKUP(E8,Data!A:B,2,0)," ")</f>
        <v>8.5000000000000006E-2</v>
      </c>
      <c r="F9" s="33" t="s">
        <v>3</v>
      </c>
      <c r="G9" s="34"/>
    </row>
    <row r="10" spans="2:7" s="9" customFormat="1" ht="18" x14ac:dyDescent="0.2">
      <c r="B10" s="5"/>
      <c r="C10" s="5"/>
      <c r="D10" s="5"/>
      <c r="E10" s="5"/>
      <c r="F10" s="5"/>
      <c r="G10" s="5"/>
    </row>
    <row r="11" spans="2:7" x14ac:dyDescent="0.2">
      <c r="E11" s="5"/>
      <c r="F11" s="5"/>
      <c r="G11" s="5"/>
    </row>
    <row r="12" spans="2:7" ht="26" customHeight="1" x14ac:dyDescent="0.2">
      <c r="B12" s="8" t="s">
        <v>23</v>
      </c>
      <c r="E12" s="17">
        <v>5000</v>
      </c>
      <c r="F12" s="35" t="s">
        <v>24</v>
      </c>
      <c r="G12" s="36"/>
    </row>
    <row r="13" spans="2:7" ht="26" customHeight="1" x14ac:dyDescent="0.2">
      <c r="E13" s="11">
        <v>50</v>
      </c>
      <c r="F13" s="35" t="s">
        <v>25</v>
      </c>
      <c r="G13" s="36"/>
    </row>
    <row r="14" spans="2:7" ht="26" customHeight="1" x14ac:dyDescent="0.2">
      <c r="E14" s="11">
        <f>E12*E9</f>
        <v>425.00000000000006</v>
      </c>
      <c r="F14" s="35" t="s">
        <v>6</v>
      </c>
      <c r="G14" s="36"/>
    </row>
    <row r="15" spans="2:7" ht="26" customHeight="1" x14ac:dyDescent="0.2">
      <c r="E15" s="11">
        <f>E12/E8</f>
        <v>416.66666666666669</v>
      </c>
      <c r="F15" s="35" t="s">
        <v>26</v>
      </c>
      <c r="G15" s="36"/>
    </row>
    <row r="17" spans="2:7" ht="18" x14ac:dyDescent="0.2">
      <c r="E17" s="30" t="s">
        <v>19</v>
      </c>
      <c r="F17" s="31"/>
      <c r="G17" s="32"/>
    </row>
    <row r="18" spans="2:7" ht="61" customHeight="1" x14ac:dyDescent="0.2">
      <c r="B18" s="12" t="s">
        <v>21</v>
      </c>
      <c r="E18" s="15">
        <f>SUM(E13:E15)</f>
        <v>891.66666666666674</v>
      </c>
      <c r="F18" s="24" t="s">
        <v>27</v>
      </c>
      <c r="G18" s="25"/>
    </row>
    <row r="19" spans="2:7" ht="19" x14ac:dyDescent="0.2">
      <c r="D19" s="1">
        <v>2</v>
      </c>
      <c r="E19" s="15">
        <f>IF(E8=D19,E15,IF(E8&gt;D19,E15,IF(E8&lt;D19,"-")))</f>
        <v>416.66666666666669</v>
      </c>
      <c r="F19" s="24" t="s">
        <v>7</v>
      </c>
      <c r="G19" s="25"/>
    </row>
    <row r="20" spans="2:7" ht="19" x14ac:dyDescent="0.2">
      <c r="D20" s="1">
        <v>3</v>
      </c>
      <c r="E20" s="15">
        <f>IF(E8=D20,E15,IF(E8&gt;D20,E15,IF(E8&lt;D20,"-")))</f>
        <v>416.66666666666669</v>
      </c>
      <c r="F20" s="24" t="s">
        <v>8</v>
      </c>
      <c r="G20" s="25"/>
    </row>
    <row r="21" spans="2:7" ht="19" x14ac:dyDescent="0.2">
      <c r="D21" s="1">
        <v>4</v>
      </c>
      <c r="E21" s="15">
        <f>IF(E8=D21,E15,IF(E8&gt;D21,E15,IF(E8&lt;D21,"-")))</f>
        <v>416.66666666666669</v>
      </c>
      <c r="F21" s="24" t="s">
        <v>9</v>
      </c>
      <c r="G21" s="25"/>
    </row>
    <row r="22" spans="2:7" ht="19" x14ac:dyDescent="0.2">
      <c r="D22" s="1">
        <v>5</v>
      </c>
      <c r="E22" s="15">
        <f>IF(E8=D22,E15,IF(E8&gt;D22,E15,IF(E8&lt;D22,"-")))</f>
        <v>416.66666666666669</v>
      </c>
      <c r="F22" s="24" t="s">
        <v>10</v>
      </c>
      <c r="G22" s="25"/>
    </row>
    <row r="23" spans="2:7" ht="19" x14ac:dyDescent="0.2">
      <c r="D23" s="1">
        <v>6</v>
      </c>
      <c r="E23" s="15">
        <f>IF(E8=D23,E15,IF(E8&gt;D23,E15,IF(E8&lt;D23,"-")))</f>
        <v>416.66666666666669</v>
      </c>
      <c r="F23" s="24" t="s">
        <v>11</v>
      </c>
      <c r="G23" s="25"/>
    </row>
    <row r="24" spans="2:7" ht="19" x14ac:dyDescent="0.2">
      <c r="B24" s="37" t="s">
        <v>34</v>
      </c>
      <c r="D24" s="1">
        <v>7</v>
      </c>
      <c r="E24" s="15">
        <f>IF(E8=D24,E15,IF(E8&gt;D24,E15,IF(E8&lt;D24,"-")))</f>
        <v>416.66666666666669</v>
      </c>
      <c r="F24" s="24" t="s">
        <v>12</v>
      </c>
      <c r="G24" s="25"/>
    </row>
    <row r="25" spans="2:7" ht="19" x14ac:dyDescent="0.2">
      <c r="B25" s="21" t="s">
        <v>30</v>
      </c>
      <c r="D25" s="1">
        <v>8</v>
      </c>
      <c r="E25" s="15">
        <f>IF(E8=D25,E15,IF(E8&gt;D25,E15,IF(E8&lt;D25,"-")))</f>
        <v>416.66666666666669</v>
      </c>
      <c r="F25" s="24" t="s">
        <v>13</v>
      </c>
      <c r="G25" s="25"/>
    </row>
    <row r="26" spans="2:7" ht="19" x14ac:dyDescent="0.2">
      <c r="B26" s="22" t="s">
        <v>33</v>
      </c>
      <c r="D26" s="1">
        <v>9</v>
      </c>
      <c r="E26" s="15">
        <f>IF(E8=D26,E15,IF(E8&gt;D26,E15,IF(E8&lt;D26,"-")))</f>
        <v>416.66666666666669</v>
      </c>
      <c r="F26" s="24" t="s">
        <v>14</v>
      </c>
      <c r="G26" s="25"/>
    </row>
    <row r="27" spans="2:7" ht="19" x14ac:dyDescent="0.2">
      <c r="B27" s="22" t="s">
        <v>28</v>
      </c>
      <c r="D27" s="1">
        <v>10</v>
      </c>
      <c r="E27" s="15">
        <f>IF(E8=D27,E15,IF(E8&gt;D27,E15,IF(E8&lt;D27,"-")))</f>
        <v>416.66666666666669</v>
      </c>
      <c r="F27" s="24" t="s">
        <v>15</v>
      </c>
      <c r="G27" s="25"/>
    </row>
    <row r="28" spans="2:7" ht="19" x14ac:dyDescent="0.2">
      <c r="B28" s="23"/>
      <c r="D28" s="1">
        <v>11</v>
      </c>
      <c r="E28" s="15">
        <f>IF(E8=D28,E15,IF(E8&gt;D28,E15,IF(E8&lt;D28,"-")))</f>
        <v>416.66666666666669</v>
      </c>
      <c r="F28" s="24" t="s">
        <v>16</v>
      </c>
      <c r="G28" s="25"/>
    </row>
    <row r="29" spans="2:7" ht="19" x14ac:dyDescent="0.2">
      <c r="B29" s="22" t="s">
        <v>29</v>
      </c>
      <c r="D29" s="1">
        <v>12</v>
      </c>
      <c r="E29" s="16">
        <f>IF(E8=D29,E15,IF(E8&gt;D29,E15,IF(E8&lt;D29,"-")))</f>
        <v>416.66666666666669</v>
      </c>
      <c r="F29" s="28" t="s">
        <v>17</v>
      </c>
      <c r="G29" s="29"/>
    </row>
    <row r="30" spans="2:7" ht="18" x14ac:dyDescent="0.2">
      <c r="B30" s="22" t="s">
        <v>20</v>
      </c>
      <c r="E30" s="20">
        <f>SUM(E18:E29)</f>
        <v>5475.0000000000009</v>
      </c>
      <c r="F30" s="26" t="s">
        <v>18</v>
      </c>
      <c r="G30" s="27"/>
    </row>
  </sheetData>
  <mergeCells count="19">
    <mergeCell ref="E17:G17"/>
    <mergeCell ref="F9:G9"/>
    <mergeCell ref="F15:G15"/>
    <mergeCell ref="F14:G14"/>
    <mergeCell ref="F13:G13"/>
    <mergeCell ref="F12:G12"/>
    <mergeCell ref="F20:G20"/>
    <mergeCell ref="F19:G19"/>
    <mergeCell ref="F18:G18"/>
    <mergeCell ref="F30:G30"/>
    <mergeCell ref="F26:G26"/>
    <mergeCell ref="F25:G25"/>
    <mergeCell ref="F24:G24"/>
    <mergeCell ref="F23:G23"/>
    <mergeCell ref="F22:G22"/>
    <mergeCell ref="F21:G21"/>
    <mergeCell ref="F29:G29"/>
    <mergeCell ref="F28:G28"/>
    <mergeCell ref="F27:G27"/>
  </mergeCells>
  <hyperlinks>
    <hyperlink ref="G1" r:id="rId1" display="Instalment Offers - Merchant Dashboard" xr:uid="{00000000-0004-0000-0000-000000000000}"/>
    <hyperlink ref="G2" r:id="rId2" xr:uid="{00000000-0004-0000-0000-000001000000}"/>
  </hyperlinks>
  <pageMargins left="0.7" right="0.7" top="0.75" bottom="0.75" header="0.3" footer="0.3"/>
  <pageSetup paperSize="9" orientation="portrait" horizontalDpi="0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Data!$A$2:$A$11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G14" sqref="G14"/>
    </sheetView>
  </sheetViews>
  <sheetFormatPr baseColWidth="10" defaultColWidth="10.6640625" defaultRowHeight="16" x14ac:dyDescent="0.2"/>
  <sheetData>
    <row r="1" spans="1:2" ht="68" x14ac:dyDescent="0.2">
      <c r="A1" s="2" t="s">
        <v>0</v>
      </c>
      <c r="B1" s="2" t="s">
        <v>1</v>
      </c>
    </row>
    <row r="2" spans="1:2" x14ac:dyDescent="0.2">
      <c r="A2" s="3">
        <v>3</v>
      </c>
      <c r="B2" s="4">
        <v>0.04</v>
      </c>
    </row>
    <row r="3" spans="1:2" x14ac:dyDescent="0.2">
      <c r="A3" s="3">
        <v>4</v>
      </c>
      <c r="B3" s="4">
        <v>0.04</v>
      </c>
    </row>
    <row r="4" spans="1:2" x14ac:dyDescent="0.2">
      <c r="A4" s="3">
        <v>5</v>
      </c>
      <c r="B4" s="4">
        <v>0.05</v>
      </c>
    </row>
    <row r="5" spans="1:2" x14ac:dyDescent="0.2">
      <c r="A5" s="3">
        <v>6</v>
      </c>
      <c r="B5" s="4">
        <v>5.5E-2</v>
      </c>
    </row>
    <row r="6" spans="1:2" x14ac:dyDescent="0.2">
      <c r="A6" s="3">
        <v>7</v>
      </c>
      <c r="B6" s="4">
        <v>0.06</v>
      </c>
    </row>
    <row r="7" spans="1:2" x14ac:dyDescent="0.2">
      <c r="A7" s="3">
        <v>8</v>
      </c>
      <c r="B7" s="4">
        <v>7.0000000000000007E-2</v>
      </c>
    </row>
    <row r="8" spans="1:2" x14ac:dyDescent="0.2">
      <c r="A8" s="3">
        <v>9</v>
      </c>
      <c r="B8" s="4">
        <v>7.4999999999999997E-2</v>
      </c>
    </row>
    <row r="9" spans="1:2" x14ac:dyDescent="0.2">
      <c r="A9" s="3">
        <v>10</v>
      </c>
      <c r="B9" s="4">
        <v>0.08</v>
      </c>
    </row>
    <row r="10" spans="1:2" x14ac:dyDescent="0.2">
      <c r="A10" s="3">
        <v>11</v>
      </c>
      <c r="B10" s="4">
        <v>8.5000000000000006E-2</v>
      </c>
    </row>
    <row r="11" spans="1:2" x14ac:dyDescent="0.2">
      <c r="A11" s="3">
        <v>12</v>
      </c>
      <c r="B11" s="4">
        <v>8.5000000000000006E-2</v>
      </c>
    </row>
  </sheetData>
  <sheetProtection algorithmName="SHA-512" hashValue="V7dqHbLoz/mC3IVZUlxBCTDqsDNYphdaLpVg0eFCNHHZ2/+K4kb4NPtidGqSFu5oA7X/HkADGXPu1qBtiJOa2g==" saltValue="yOOieZESb8m+jkhimreT+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 Calculator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Nalundasan</dc:creator>
  <cp:lastModifiedBy>Microsoft Office User</cp:lastModifiedBy>
  <dcterms:created xsi:type="dcterms:W3CDTF">2018-09-28T04:30:32Z</dcterms:created>
  <dcterms:modified xsi:type="dcterms:W3CDTF">2023-03-01T05:37:20Z</dcterms:modified>
</cp:coreProperties>
</file>